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D42" i="1" l="1"/>
  <c r="C38" i="1"/>
  <c r="C37" i="1"/>
  <c r="C35" i="1"/>
  <c r="C7" i="1"/>
  <c r="F51" i="1" l="1"/>
  <c r="E51" i="1"/>
  <c r="D50" i="1"/>
  <c r="C50" i="1" s="1"/>
  <c r="C49" i="1"/>
  <c r="C48" i="1"/>
  <c r="C47" i="1"/>
  <c r="C46" i="1"/>
  <c r="C45" i="1"/>
  <c r="C44" i="1"/>
  <c r="C43" i="1"/>
  <c r="C42" i="1"/>
  <c r="C41" i="1"/>
  <c r="C40" i="1"/>
  <c r="C39" i="1"/>
  <c r="D36" i="1"/>
  <c r="C34" i="1"/>
  <c r="C33" i="1"/>
  <c r="C32" i="1"/>
  <c r="C31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D51" i="1" l="1"/>
  <c r="C51" i="1" s="1"/>
  <c r="C36" i="1"/>
</calcChain>
</file>

<file path=xl/sharedStrings.xml><?xml version="1.0" encoding="utf-8"?>
<sst xmlns="http://schemas.openxmlformats.org/spreadsheetml/2006/main" count="138" uniqueCount="65">
  <si>
    <t xml:space="preserve">OŠ"VLADIMIR NAZOR" TRENKOVO </t>
  </si>
  <si>
    <t>ZA 2023. godinu</t>
  </si>
  <si>
    <t>€</t>
  </si>
  <si>
    <t>NOVI PLAN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</si>
  <si>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</si>
  <si>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</si>
  <si>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</si>
  <si>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</si>
  <si>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</si>
  <si>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</si>
  <si>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</si>
  <si>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</si>
  <si>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</si>
  <si>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</si>
  <si>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</si>
  <si>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</si>
  <si>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</si>
  <si>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</si>
  <si>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</si>
  <si>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</si>
  <si>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</si>
  <si>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</si>
  <si>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</si>
  <si>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</si>
  <si>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</si>
  <si>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</si>
  <si>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</si>
  <si>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</si>
  <si>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</si>
  <si>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</si>
  <si>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</si>
  <si>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</si>
  <si>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</si>
  <si>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</si>
  <si>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</si>
  <si>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</si>
  <si>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</si>
  <si>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</si>
  <si>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</si>
  <si>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Zdravstvene i laboratorijske  usluge</t>
  </si>
  <si>
    <t>Intelektualne i osobne usluge</t>
  </si>
  <si>
    <t>Usluge ažuriranja računalnih baza</t>
  </si>
  <si>
    <t>Reprezentacija</t>
  </si>
  <si>
    <t>Članarine</t>
  </si>
  <si>
    <t>Ostali nespomenuti rashodi poslovanja</t>
  </si>
  <si>
    <t>Naknade iz proračuna u naravi</t>
  </si>
  <si>
    <t>UKUPNO  I</t>
  </si>
  <si>
    <t>Uređaji</t>
  </si>
  <si>
    <t>Knjige u knjižnicama</t>
  </si>
  <si>
    <t>Dodatna ulaganja na građevinskim objektima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</si>
  <si>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</si>
  <si>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</si>
  <si>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</si>
  <si>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</si>
  <si>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</si>
  <si>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</si>
  <si>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</si>
  <si>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</si>
  <si>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Namirnice za školsku kuhinju - Ostali prehrambeni proizvodi</t>
  </si>
  <si>
    <t>UKUPNO III</t>
  </si>
  <si>
    <t>UKUPNO</t>
  </si>
  <si>
    <t xml:space="preserve"> II. IZMJENE PLANA JEDNOSTAVNE NABAVE </t>
  </si>
  <si>
    <t>Namještaj</t>
  </si>
  <si>
    <t>prikupljanje ponuda</t>
  </si>
  <si>
    <t>Glazbeni instrumenti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</si>
</sst>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9" xfId="0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10" xfId="0" applyFont="1" applyBorder="1"/>
    <xf numFmtId="4" fontId="2" fillId="0" borderId="10" xfId="0" applyNumberFormat="1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4" fontId="2" fillId="0" borderId="12" xfId="0" applyNumberFormat="1" applyFont="1" applyBorder="1"/>
    <xf numFmtId="0" fontId="4" fillId="0" borderId="12" xfId="0" applyFont="1" applyBorder="1"/>
    <xf numFmtId="0" fontId="4" fillId="0" borderId="13" xfId="0" applyFont="1" applyBorder="1"/>
    <xf numFmtId="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28" workbookViewId="0">
      <selection activeCell="D51" sqref="D51"/>
    </sheetView>
  </sheetViews>
  <sheetFormatPr defaultRowHeight="15" x14ac:dyDescent="0.25"/>
  <cols>
    <col min="1" max="1" width="8.7109375" customWidth="1"/>
    <col min="2" max="2" width="30.7109375" customWidth="1"/>
    <col min="3" max="4" width="10.7109375" customWidth="1"/>
    <col min="5" max="6" width="20.7109375" customWidth="1"/>
  </cols>
  <sheetData>
    <row r="1" spans="1:6" ht="15.75" x14ac:dyDescent="0.25">
      <c r="A1" s="21" t="s">
        <v>61</v>
      </c>
      <c r="B1" s="22"/>
      <c r="C1" s="22"/>
      <c r="D1" s="22"/>
      <c r="E1" s="22"/>
      <c r="F1" s="23"/>
    </row>
    <row r="2" spans="1:6" ht="15.75" x14ac:dyDescent="0.25">
      <c r="A2" s="24" t="s">
        <v>0</v>
      </c>
      <c r="B2" s="25"/>
      <c r="C2" s="25"/>
      <c r="D2" s="25"/>
      <c r="E2" s="25"/>
      <c r="F2" s="26"/>
    </row>
    <row r="3" spans="1:6" ht="15.75" x14ac:dyDescent="0.25">
      <c r="A3" s="24" t="s">
        <v>1</v>
      </c>
      <c r="B3" s="25"/>
      <c r="C3" s="25"/>
      <c r="D3" s="25"/>
      <c r="E3" s="27"/>
      <c r="F3" s="1" t="s">
        <v>2</v>
      </c>
    </row>
    <row r="4" spans="1:6" ht="15.75" x14ac:dyDescent="0.25">
      <c r="A4" s="24" t="s">
        <v>3</v>
      </c>
      <c r="B4" s="25"/>
      <c r="C4" s="25"/>
      <c r="D4" s="25"/>
      <c r="E4" s="25"/>
      <c r="F4" s="26"/>
    </row>
    <row r="5" spans="1:6" ht="51.75" x14ac:dyDescent="0.2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</row>
    <row r="6" spans="1:6" x14ac:dyDescent="0.25">
      <c r="A6" s="5">
        <v>3211</v>
      </c>
      <c r="B6" s="12" t="s">
        <v>10</v>
      </c>
      <c r="C6" s="18">
        <v>1382.4</v>
      </c>
      <c r="D6" s="18">
        <v>1728</v>
      </c>
      <c r="E6" s="8" t="s">
        <v>11</v>
      </c>
      <c r="F6" s="9" t="s">
        <v>12</v>
      </c>
    </row>
    <row r="7" spans="1:6" x14ac:dyDescent="0.25">
      <c r="A7" s="5">
        <v>3213</v>
      </c>
      <c r="B7" s="12" t="s">
        <v>13</v>
      </c>
      <c r="C7" s="18">
        <f>D7-(D7*20/100)</f>
        <v>1288</v>
      </c>
      <c r="D7" s="18">
        <v>1610</v>
      </c>
      <c r="E7" s="8" t="s">
        <v>11</v>
      </c>
      <c r="F7" s="9" t="s">
        <v>12</v>
      </c>
    </row>
    <row r="8" spans="1:6" ht="26.25" x14ac:dyDescent="0.25">
      <c r="A8" s="5">
        <v>32211</v>
      </c>
      <c r="B8" s="12" t="s">
        <v>14</v>
      </c>
      <c r="C8" s="18">
        <f t="shared" ref="C8:C29" si="0">D8-(D8*20/100)</f>
        <v>4096</v>
      </c>
      <c r="D8" s="18">
        <v>5120</v>
      </c>
      <c r="E8" s="8" t="s">
        <v>15</v>
      </c>
      <c r="F8" s="9" t="s">
        <v>16</v>
      </c>
    </row>
    <row r="9" spans="1:6" x14ac:dyDescent="0.25">
      <c r="A9" s="5">
        <v>32212</v>
      </c>
      <c r="B9" s="12" t="s">
        <v>17</v>
      </c>
      <c r="C9" s="18">
        <f t="shared" si="0"/>
        <v>360</v>
      </c>
      <c r="D9" s="18">
        <v>450</v>
      </c>
      <c r="E9" s="8" t="s">
        <v>11</v>
      </c>
      <c r="F9" s="9" t="s">
        <v>12</v>
      </c>
    </row>
    <row r="10" spans="1:6" ht="30" x14ac:dyDescent="0.25">
      <c r="A10" s="5">
        <v>32214</v>
      </c>
      <c r="B10" s="12" t="s">
        <v>18</v>
      </c>
      <c r="C10" s="18">
        <f t="shared" si="0"/>
        <v>3886.4</v>
      </c>
      <c r="D10" s="18">
        <v>4858</v>
      </c>
      <c r="E10" s="8" t="s">
        <v>15</v>
      </c>
      <c r="F10" s="9" t="s">
        <v>16</v>
      </c>
    </row>
    <row r="11" spans="1:6" ht="30" x14ac:dyDescent="0.25">
      <c r="A11" s="5">
        <v>32216</v>
      </c>
      <c r="B11" s="12" t="s">
        <v>19</v>
      </c>
      <c r="C11" s="18">
        <f t="shared" si="0"/>
        <v>240</v>
      </c>
      <c r="D11" s="18">
        <v>300</v>
      </c>
      <c r="E11" s="8" t="s">
        <v>20</v>
      </c>
      <c r="F11" s="9" t="s">
        <v>12</v>
      </c>
    </row>
    <row r="12" spans="1:6" ht="30" x14ac:dyDescent="0.25">
      <c r="A12" s="5">
        <v>32219</v>
      </c>
      <c r="B12" s="12" t="s">
        <v>21</v>
      </c>
      <c r="C12" s="18">
        <f t="shared" si="0"/>
        <v>1082.424</v>
      </c>
      <c r="D12" s="18">
        <v>1353.03</v>
      </c>
      <c r="E12" s="8" t="s">
        <v>15</v>
      </c>
      <c r="F12" s="9" t="s">
        <v>12</v>
      </c>
    </row>
    <row r="13" spans="1:6" x14ac:dyDescent="0.25">
      <c r="A13" s="5">
        <v>32231</v>
      </c>
      <c r="B13" s="12" t="s">
        <v>22</v>
      </c>
      <c r="C13" s="18">
        <f t="shared" si="0"/>
        <v>4800</v>
      </c>
      <c r="D13" s="18">
        <v>6000</v>
      </c>
      <c r="E13" s="8" t="s">
        <v>11</v>
      </c>
      <c r="F13" s="9" t="s">
        <v>16</v>
      </c>
    </row>
    <row r="14" spans="1:6" x14ac:dyDescent="0.25">
      <c r="A14" s="5">
        <v>32233</v>
      </c>
      <c r="B14" s="12" t="s">
        <v>23</v>
      </c>
      <c r="C14" s="18">
        <f t="shared" si="0"/>
        <v>6080</v>
      </c>
      <c r="D14" s="18">
        <v>7600</v>
      </c>
      <c r="E14" s="8" t="s">
        <v>11</v>
      </c>
      <c r="F14" s="9" t="s">
        <v>16</v>
      </c>
    </row>
    <row r="15" spans="1:6" x14ac:dyDescent="0.25">
      <c r="A15" s="5">
        <v>32234</v>
      </c>
      <c r="B15" s="12" t="s">
        <v>24</v>
      </c>
      <c r="C15" s="18">
        <f t="shared" si="0"/>
        <v>480</v>
      </c>
      <c r="D15" s="18">
        <v>600</v>
      </c>
      <c r="E15" s="8" t="s">
        <v>20</v>
      </c>
      <c r="F15" s="9" t="s">
        <v>12</v>
      </c>
    </row>
    <row r="16" spans="1:6" ht="30" x14ac:dyDescent="0.25">
      <c r="A16" s="5">
        <v>3224</v>
      </c>
      <c r="B16" s="12" t="s">
        <v>25</v>
      </c>
      <c r="C16" s="18">
        <f t="shared" si="0"/>
        <v>1284</v>
      </c>
      <c r="D16" s="18">
        <v>1605</v>
      </c>
      <c r="E16" s="8" t="s">
        <v>20</v>
      </c>
      <c r="F16" s="9" t="s">
        <v>12</v>
      </c>
    </row>
    <row r="17" spans="1:6" x14ac:dyDescent="0.25">
      <c r="A17" s="5">
        <v>32251</v>
      </c>
      <c r="B17" s="12" t="s">
        <v>26</v>
      </c>
      <c r="C17" s="18">
        <f t="shared" si="0"/>
        <v>2336</v>
      </c>
      <c r="D17" s="18">
        <v>2920</v>
      </c>
      <c r="E17" s="8" t="s">
        <v>11</v>
      </c>
      <c r="F17" s="9" t="s">
        <v>12</v>
      </c>
    </row>
    <row r="18" spans="1:6" ht="30" x14ac:dyDescent="0.25">
      <c r="A18" s="5">
        <v>32271</v>
      </c>
      <c r="B18" s="12" t="s">
        <v>27</v>
      </c>
      <c r="C18" s="18">
        <f t="shared" si="0"/>
        <v>160</v>
      </c>
      <c r="D18" s="18">
        <v>200</v>
      </c>
      <c r="E18" s="8" t="s">
        <v>20</v>
      </c>
      <c r="F18" s="9" t="s">
        <v>12</v>
      </c>
    </row>
    <row r="19" spans="1:6" x14ac:dyDescent="0.25">
      <c r="A19" s="5">
        <v>32311</v>
      </c>
      <c r="B19" s="12" t="s">
        <v>28</v>
      </c>
      <c r="C19" s="18">
        <f t="shared" si="0"/>
        <v>1680</v>
      </c>
      <c r="D19" s="18">
        <v>2100</v>
      </c>
      <c r="E19" s="8" t="s">
        <v>11</v>
      </c>
      <c r="F19" s="9" t="s">
        <v>16</v>
      </c>
    </row>
    <row r="20" spans="1:6" x14ac:dyDescent="0.25">
      <c r="A20" s="5">
        <v>32313</v>
      </c>
      <c r="B20" s="12" t="s">
        <v>29</v>
      </c>
      <c r="C20" s="18">
        <f t="shared" si="0"/>
        <v>160</v>
      </c>
      <c r="D20" s="18">
        <v>200</v>
      </c>
      <c r="E20" s="8" t="s">
        <v>20</v>
      </c>
      <c r="F20" s="9" t="s">
        <v>16</v>
      </c>
    </row>
    <row r="21" spans="1:6" ht="30" x14ac:dyDescent="0.25">
      <c r="A21" s="5">
        <v>32321</v>
      </c>
      <c r="B21" s="12" t="s">
        <v>30</v>
      </c>
      <c r="C21" s="18">
        <f t="shared" si="0"/>
        <v>38440.775999999998</v>
      </c>
      <c r="D21" s="18">
        <v>48050.97</v>
      </c>
      <c r="E21" s="8" t="s">
        <v>15</v>
      </c>
      <c r="F21" s="9" t="s">
        <v>31</v>
      </c>
    </row>
    <row r="22" spans="1:6" ht="30" x14ac:dyDescent="0.25">
      <c r="A22" s="5">
        <v>32322</v>
      </c>
      <c r="B22" s="12" t="s">
        <v>32</v>
      </c>
      <c r="C22" s="18">
        <f t="shared" si="0"/>
        <v>2160</v>
      </c>
      <c r="D22" s="18">
        <v>2700</v>
      </c>
      <c r="E22" s="8" t="s">
        <v>15</v>
      </c>
      <c r="F22" s="9" t="s">
        <v>31</v>
      </c>
    </row>
    <row r="23" spans="1:6" x14ac:dyDescent="0.25">
      <c r="A23" s="5">
        <v>3233</v>
      </c>
      <c r="B23" s="12" t="s">
        <v>33</v>
      </c>
      <c r="C23" s="18">
        <f t="shared" si="0"/>
        <v>0</v>
      </c>
      <c r="D23" s="18">
        <v>0</v>
      </c>
      <c r="E23" s="8" t="s">
        <v>20</v>
      </c>
      <c r="F23" s="9" t="s">
        <v>12</v>
      </c>
    </row>
    <row r="24" spans="1:6" x14ac:dyDescent="0.25">
      <c r="A24" s="5">
        <v>32341</v>
      </c>
      <c r="B24" s="12" t="s">
        <v>34</v>
      </c>
      <c r="C24" s="18">
        <f t="shared" si="0"/>
        <v>920</v>
      </c>
      <c r="D24" s="18">
        <v>1150</v>
      </c>
      <c r="E24" s="8" t="s">
        <v>11</v>
      </c>
      <c r="F24" s="9" t="s">
        <v>16</v>
      </c>
    </row>
    <row r="25" spans="1:6" x14ac:dyDescent="0.25">
      <c r="A25" s="5">
        <v>32342</v>
      </c>
      <c r="B25" s="12" t="s">
        <v>35</v>
      </c>
      <c r="C25" s="18">
        <f t="shared" si="0"/>
        <v>1360</v>
      </c>
      <c r="D25" s="18">
        <v>1700</v>
      </c>
      <c r="E25" s="8" t="s">
        <v>11</v>
      </c>
      <c r="F25" s="9" t="s">
        <v>16</v>
      </c>
    </row>
    <row r="26" spans="1:6" x14ac:dyDescent="0.25">
      <c r="A26" s="5">
        <v>32343</v>
      </c>
      <c r="B26" s="12" t="s">
        <v>36</v>
      </c>
      <c r="C26" s="18">
        <f t="shared" si="0"/>
        <v>272</v>
      </c>
      <c r="D26" s="18">
        <v>340</v>
      </c>
      <c r="E26" s="8" t="s">
        <v>11</v>
      </c>
      <c r="F26" s="9" t="s">
        <v>16</v>
      </c>
    </row>
    <row r="27" spans="1:6" x14ac:dyDescent="0.25">
      <c r="A27" s="5">
        <v>32344</v>
      </c>
      <c r="B27" s="12" t="s">
        <v>37</v>
      </c>
      <c r="C27" s="18">
        <f t="shared" si="0"/>
        <v>0</v>
      </c>
      <c r="D27" s="18">
        <v>0</v>
      </c>
      <c r="E27" s="8" t="s">
        <v>11</v>
      </c>
      <c r="F27" s="9" t="s">
        <v>12</v>
      </c>
    </row>
    <row r="28" spans="1:6" x14ac:dyDescent="0.25">
      <c r="A28" s="5">
        <v>32349</v>
      </c>
      <c r="B28" s="12" t="s">
        <v>38</v>
      </c>
      <c r="C28" s="18">
        <f t="shared" si="0"/>
        <v>648</v>
      </c>
      <c r="D28" s="18">
        <v>810</v>
      </c>
      <c r="E28" s="8" t="s">
        <v>11</v>
      </c>
      <c r="F28" s="9"/>
    </row>
    <row r="29" spans="1:6" ht="30" x14ac:dyDescent="0.25">
      <c r="A29" s="5">
        <v>3236</v>
      </c>
      <c r="B29" s="12" t="s">
        <v>39</v>
      </c>
      <c r="C29" s="18">
        <f t="shared" si="0"/>
        <v>1400</v>
      </c>
      <c r="D29" s="18">
        <v>1750</v>
      </c>
      <c r="E29" s="8" t="s">
        <v>11</v>
      </c>
      <c r="F29" s="9" t="s">
        <v>16</v>
      </c>
    </row>
    <row r="30" spans="1:6" x14ac:dyDescent="0.25">
      <c r="A30" s="5">
        <v>3237</v>
      </c>
      <c r="B30" s="12" t="s">
        <v>40</v>
      </c>
      <c r="C30" s="18">
        <v>0</v>
      </c>
      <c r="D30" s="18">
        <v>125</v>
      </c>
      <c r="E30" s="8"/>
      <c r="F30" s="9"/>
    </row>
    <row r="31" spans="1:6" x14ac:dyDescent="0.25">
      <c r="A31" s="5">
        <v>3238</v>
      </c>
      <c r="B31" s="12" t="s">
        <v>41</v>
      </c>
      <c r="C31" s="18">
        <f t="shared" ref="C31:C35" si="1">D31-(D31*20/100)</f>
        <v>1440</v>
      </c>
      <c r="D31" s="18">
        <v>1800</v>
      </c>
      <c r="E31" s="8" t="s">
        <v>20</v>
      </c>
      <c r="F31" s="9" t="s">
        <v>16</v>
      </c>
    </row>
    <row r="32" spans="1:6" x14ac:dyDescent="0.25">
      <c r="A32" s="5">
        <v>3293</v>
      </c>
      <c r="B32" s="12" t="s">
        <v>42</v>
      </c>
      <c r="C32" s="18">
        <f t="shared" si="1"/>
        <v>800</v>
      </c>
      <c r="D32" s="18">
        <v>1000</v>
      </c>
      <c r="E32" s="8" t="s">
        <v>20</v>
      </c>
      <c r="F32" s="9" t="s">
        <v>12</v>
      </c>
    </row>
    <row r="33" spans="1:6" x14ac:dyDescent="0.25">
      <c r="A33" s="5">
        <v>3294</v>
      </c>
      <c r="B33" s="12" t="s">
        <v>43</v>
      </c>
      <c r="C33" s="18">
        <f t="shared" si="1"/>
        <v>56</v>
      </c>
      <c r="D33" s="18">
        <v>70</v>
      </c>
      <c r="E33" s="8" t="s">
        <v>20</v>
      </c>
      <c r="F33" s="9" t="s">
        <v>12</v>
      </c>
    </row>
    <row r="34" spans="1:6" ht="30" x14ac:dyDescent="0.25">
      <c r="A34" s="5">
        <v>3299</v>
      </c>
      <c r="B34" s="12" t="s">
        <v>44</v>
      </c>
      <c r="C34" s="18">
        <f t="shared" si="1"/>
        <v>3167.2799999999997</v>
      </c>
      <c r="D34" s="18">
        <v>3959.1</v>
      </c>
      <c r="E34" s="8" t="s">
        <v>20</v>
      </c>
      <c r="F34" s="9" t="s">
        <v>12</v>
      </c>
    </row>
    <row r="35" spans="1:6" x14ac:dyDescent="0.25">
      <c r="A35" s="5">
        <v>3722</v>
      </c>
      <c r="B35" s="12" t="s">
        <v>45</v>
      </c>
      <c r="C35" s="18">
        <f>D35-D35*20/100</f>
        <v>16800</v>
      </c>
      <c r="D35" s="18">
        <v>21000</v>
      </c>
      <c r="E35" s="8" t="s">
        <v>20</v>
      </c>
      <c r="F35" s="9" t="s">
        <v>16</v>
      </c>
    </row>
    <row r="36" spans="1:6" x14ac:dyDescent="0.25">
      <c r="A36" s="5"/>
      <c r="B36" s="19" t="s">
        <v>46</v>
      </c>
      <c r="C36" s="20">
        <f>D36-(D36*20/100)</f>
        <v>96879.28</v>
      </c>
      <c r="D36" s="20">
        <f>SUM(D6:D35)</f>
        <v>121099.1</v>
      </c>
      <c r="E36" s="8"/>
      <c r="F36" s="9"/>
    </row>
    <row r="37" spans="1:6" x14ac:dyDescent="0.25">
      <c r="A37" s="5">
        <v>42212</v>
      </c>
      <c r="B37" s="12" t="s">
        <v>62</v>
      </c>
      <c r="C37" s="18">
        <f>D37-D37*20/100</f>
        <v>25600</v>
      </c>
      <c r="D37" s="18">
        <v>32000</v>
      </c>
      <c r="E37" s="8" t="s">
        <v>63</v>
      </c>
      <c r="F37" s="9" t="s">
        <v>31</v>
      </c>
    </row>
    <row r="38" spans="1:6" x14ac:dyDescent="0.25">
      <c r="A38" s="5">
        <v>42262</v>
      </c>
      <c r="B38" s="12" t="s">
        <v>64</v>
      </c>
      <c r="C38" s="18">
        <f>D38-D38*20/100</f>
        <v>2500</v>
      </c>
      <c r="D38" s="18">
        <v>3125</v>
      </c>
      <c r="E38" s="8" t="s">
        <v>20</v>
      </c>
      <c r="F38" s="9" t="s">
        <v>12</v>
      </c>
    </row>
    <row r="39" spans="1:6" x14ac:dyDescent="0.25">
      <c r="A39" s="5">
        <v>42271</v>
      </c>
      <c r="B39" s="12" t="s">
        <v>47</v>
      </c>
      <c r="C39" s="18">
        <f>D39-(D39*20/100)</f>
        <v>1048.4159999999999</v>
      </c>
      <c r="D39" s="18">
        <v>1310.52</v>
      </c>
      <c r="E39" s="8" t="s">
        <v>20</v>
      </c>
      <c r="F39" s="9" t="s">
        <v>12</v>
      </c>
    </row>
    <row r="40" spans="1:6" x14ac:dyDescent="0.25">
      <c r="A40" s="5">
        <v>4241</v>
      </c>
      <c r="B40" s="12" t="s">
        <v>48</v>
      </c>
      <c r="C40" s="18">
        <f t="shared" ref="C40:C42" si="2">D40-(D40*20/100)</f>
        <v>2360</v>
      </c>
      <c r="D40" s="18">
        <v>2950</v>
      </c>
      <c r="E40" s="8" t="s">
        <v>20</v>
      </c>
      <c r="F40" s="9" t="s">
        <v>12</v>
      </c>
    </row>
    <row r="41" spans="1:6" ht="30" x14ac:dyDescent="0.25">
      <c r="A41" s="5">
        <v>451</v>
      </c>
      <c r="B41" s="12" t="s">
        <v>49</v>
      </c>
      <c r="C41" s="18">
        <f t="shared" si="2"/>
        <v>2600</v>
      </c>
      <c r="D41" s="18">
        <v>3250</v>
      </c>
      <c r="E41" s="8" t="s">
        <v>20</v>
      </c>
      <c r="F41" s="9" t="s">
        <v>12</v>
      </c>
    </row>
    <row r="42" spans="1:6" x14ac:dyDescent="0.25">
      <c r="A42" s="5"/>
      <c r="B42" s="19" t="s">
        <v>50</v>
      </c>
      <c r="C42" s="20">
        <f t="shared" si="2"/>
        <v>34108.415999999997</v>
      </c>
      <c r="D42" s="20">
        <f>SUM(D37:D41)</f>
        <v>42635.519999999997</v>
      </c>
      <c r="E42" s="8"/>
      <c r="F42" s="9"/>
    </row>
    <row r="43" spans="1:6" ht="30" x14ac:dyDescent="0.25">
      <c r="A43" s="5">
        <v>32224</v>
      </c>
      <c r="B43" s="12" t="s">
        <v>51</v>
      </c>
      <c r="C43" s="18">
        <f>D43-(D43*20/100)</f>
        <v>4480</v>
      </c>
      <c r="D43" s="18">
        <v>5600</v>
      </c>
      <c r="E43" s="8" t="s">
        <v>15</v>
      </c>
      <c r="F43" s="9" t="s">
        <v>16</v>
      </c>
    </row>
    <row r="44" spans="1:6" ht="30" x14ac:dyDescent="0.25">
      <c r="A44" s="5">
        <v>32224</v>
      </c>
      <c r="B44" s="12" t="s">
        <v>52</v>
      </c>
      <c r="C44" s="18">
        <f t="shared" ref="C44:C50" si="3">D44-(D44*20/100)</f>
        <v>2240</v>
      </c>
      <c r="D44" s="18">
        <v>2800</v>
      </c>
      <c r="E44" s="8" t="s">
        <v>15</v>
      </c>
      <c r="F44" s="9" t="s">
        <v>53</v>
      </c>
    </row>
    <row r="45" spans="1:6" ht="30" x14ac:dyDescent="0.25">
      <c r="A45" s="5">
        <v>32224</v>
      </c>
      <c r="B45" s="12" t="s">
        <v>54</v>
      </c>
      <c r="C45" s="18">
        <f t="shared" si="3"/>
        <v>8341.76</v>
      </c>
      <c r="D45" s="18">
        <v>10427.200000000001</v>
      </c>
      <c r="E45" s="8" t="s">
        <v>15</v>
      </c>
      <c r="F45" s="9" t="s">
        <v>16</v>
      </c>
    </row>
    <row r="46" spans="1:6" ht="30" x14ac:dyDescent="0.25">
      <c r="A46" s="5">
        <v>32224</v>
      </c>
      <c r="B46" s="12" t="s">
        <v>55</v>
      </c>
      <c r="C46" s="18">
        <f t="shared" si="3"/>
        <v>336</v>
      </c>
      <c r="D46" s="18">
        <v>420</v>
      </c>
      <c r="E46" s="8" t="s">
        <v>15</v>
      </c>
      <c r="F46" s="9" t="s">
        <v>16</v>
      </c>
    </row>
    <row r="47" spans="1:6" ht="30" x14ac:dyDescent="0.25">
      <c r="A47" s="5">
        <v>32224</v>
      </c>
      <c r="B47" s="12" t="s">
        <v>56</v>
      </c>
      <c r="C47" s="18">
        <f t="shared" si="3"/>
        <v>7930.24</v>
      </c>
      <c r="D47" s="18">
        <v>9912.7999999999993</v>
      </c>
      <c r="E47" s="8" t="s">
        <v>15</v>
      </c>
      <c r="F47" s="9" t="s">
        <v>16</v>
      </c>
    </row>
    <row r="48" spans="1:6" ht="45" x14ac:dyDescent="0.25">
      <c r="A48" s="5">
        <v>32224</v>
      </c>
      <c r="B48" s="12" t="s">
        <v>57</v>
      </c>
      <c r="C48" s="18">
        <f t="shared" si="3"/>
        <v>320</v>
      </c>
      <c r="D48" s="18">
        <v>400</v>
      </c>
      <c r="E48" s="8" t="s">
        <v>15</v>
      </c>
      <c r="F48" s="9" t="s">
        <v>16</v>
      </c>
    </row>
    <row r="49" spans="1:6" ht="30" x14ac:dyDescent="0.25">
      <c r="A49" s="5">
        <v>32224</v>
      </c>
      <c r="B49" s="12" t="s">
        <v>58</v>
      </c>
      <c r="C49" s="18">
        <f t="shared" si="3"/>
        <v>4000</v>
      </c>
      <c r="D49" s="18">
        <v>5000</v>
      </c>
      <c r="E49" s="8" t="s">
        <v>15</v>
      </c>
      <c r="F49" s="9" t="s">
        <v>16</v>
      </c>
    </row>
    <row r="50" spans="1:6" x14ac:dyDescent="0.25">
      <c r="A50" s="5"/>
      <c r="B50" s="10" t="s">
        <v>59</v>
      </c>
      <c r="C50" s="11">
        <f t="shared" si="3"/>
        <v>27648</v>
      </c>
      <c r="D50" s="11">
        <f>SUM(D43:D49)</f>
        <v>34560</v>
      </c>
      <c r="E50" s="6"/>
      <c r="F50" s="7"/>
    </row>
    <row r="51" spans="1:6" ht="15.75" thickBot="1" x14ac:dyDescent="0.3">
      <c r="A51" s="13"/>
      <c r="B51" s="14" t="s">
        <v>60</v>
      </c>
      <c r="C51" s="15">
        <f>D51-(D51*20/100)</f>
        <v>158635.696</v>
      </c>
      <c r="D51" s="15">
        <f>SUM(D36+D42+D50)</f>
        <v>198294.62</v>
      </c>
      <c r="E51" s="16">
        <f>SUM(E36+E42+E50)</f>
        <v>0</v>
      </c>
      <c r="F51" s="17">
        <f>SUM(F36+F42+F50)</f>
        <v>0</v>
      </c>
    </row>
  </sheetData>
  <mergeCells count="4">
    <mergeCell ref="A1:F1"/>
    <mergeCell ref="A2:F2"/>
    <mergeCell ref="A3:E3"/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2023-11-14T09:00:23Z</dcterms:modified>
</cp:coreProperties>
</file>